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リーグ戦表（３チーム）結果打込用" sheetId="1" r:id="rId1"/>
  </sheets>
  <definedNames>
    <definedName name="_xlnm.Print_Area" localSheetId="0">'リーグ戦表（３チーム）結果打込用'!$C$1:$T$16</definedName>
  </definedNames>
  <calcPr fullCalcOnLoad="1"/>
</workbook>
</file>

<file path=xl/sharedStrings.xml><?xml version="1.0" encoding="utf-8"?>
<sst xmlns="http://schemas.openxmlformats.org/spreadsheetml/2006/main" count="44" uniqueCount="24">
  <si>
    <t>高校</t>
  </si>
  <si>
    <t>勝</t>
  </si>
  <si>
    <t>負</t>
  </si>
  <si>
    <t>分</t>
  </si>
  <si>
    <t>勝点</t>
  </si>
  <si>
    <t>得点</t>
  </si>
  <si>
    <t>失点</t>
  </si>
  <si>
    <t>得失差</t>
  </si>
  <si>
    <t>順位</t>
  </si>
  <si>
    <t>－</t>
  </si>
  <si>
    <t>第１試合</t>
  </si>
  <si>
    <t>対</t>
  </si>
  <si>
    <t>会場</t>
  </si>
  <si>
    <t>若葉球技場</t>
  </si>
  <si>
    <t>平成３０年度　第９７回全国高等学校サッカー選手権大会宗谷地区予選</t>
  </si>
  <si>
    <t>8月25日（土）</t>
  </si>
  <si>
    <t>8月26日（日）</t>
  </si>
  <si>
    <t>①</t>
  </si>
  <si>
    <t>②</t>
  </si>
  <si>
    <t>③</t>
  </si>
  <si>
    <t>9月 2日（日）</t>
  </si>
  <si>
    <t>稚内</t>
  </si>
  <si>
    <t>枝幸</t>
  </si>
  <si>
    <t>稚内大谷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</si>
</sst>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M"/>
      <family val="3"/>
    </font>
    <font>
      <sz val="18"/>
      <name val="HGｺﾞｼｯｸM"/>
      <family val="3"/>
    </font>
    <font>
      <sz val="14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4"/>
      <color indexed="8"/>
      <name val="HGｺﾞｼｯｸM"/>
      <family val="3"/>
    </font>
    <font>
      <sz val="11"/>
      <color indexed="9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4"/>
      <color theme="1"/>
      <name val="HGｺﾞｼｯｸM"/>
      <family val="3"/>
    </font>
    <font>
      <sz val="11"/>
      <color theme="0"/>
      <name val="HG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 style="double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/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/>
      <bottom style="medium"/>
      <diagonal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1" fillId="0" borderId="0" xfId="0" applyFont="1" applyBorder="1" applyAlignment="1">
      <alignment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17" xfId="0" applyFont="1" applyBorder="1" applyAlignment="1">
      <alignment vertical="center" shrinkToFit="1"/>
    </xf>
    <xf numFmtId="49" fontId="41" fillId="0" borderId="0" xfId="0" applyNumberFormat="1" applyFont="1" applyAlignment="1">
      <alignment vertical="center" shrinkToFit="1"/>
    </xf>
    <xf numFmtId="0" fontId="42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textRotation="255" shrinkToFit="1"/>
    </xf>
    <xf numFmtId="0" fontId="42" fillId="0" borderId="26" xfId="0" applyFont="1" applyBorder="1" applyAlignment="1">
      <alignment horizontal="center" vertical="center" textRotation="255" shrinkToFit="1"/>
    </xf>
    <xf numFmtId="0" fontId="42" fillId="0" borderId="27" xfId="0" applyFont="1" applyBorder="1" applyAlignment="1">
      <alignment horizontal="center" vertical="center" textRotation="255" shrinkToFit="1"/>
    </xf>
    <xf numFmtId="0" fontId="42" fillId="0" borderId="28" xfId="0" applyFont="1" applyBorder="1" applyAlignment="1">
      <alignment horizontal="center" vertical="center" textRotation="255" shrinkToFit="1"/>
    </xf>
    <xf numFmtId="0" fontId="42" fillId="0" borderId="29" xfId="0" applyFont="1" applyBorder="1" applyAlignment="1">
      <alignment horizontal="center" vertical="center" textRotation="255" shrinkToFit="1"/>
    </xf>
    <xf numFmtId="0" fontId="42" fillId="0" borderId="30" xfId="0" applyFont="1" applyBorder="1" applyAlignment="1">
      <alignment horizontal="center" vertical="center" textRotation="255" shrinkToFit="1"/>
    </xf>
    <xf numFmtId="0" fontId="42" fillId="0" borderId="31" xfId="0" applyFont="1" applyBorder="1" applyAlignment="1">
      <alignment horizontal="center" vertical="center" shrinkToFit="1"/>
    </xf>
    <xf numFmtId="0" fontId="42" fillId="0" borderId="32" xfId="0" applyFont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 shrinkToFit="1"/>
    </xf>
    <xf numFmtId="0" fontId="43" fillId="0" borderId="34" xfId="0" applyFont="1" applyBorder="1" applyAlignment="1">
      <alignment horizontal="center" vertical="center" shrinkToFit="1"/>
    </xf>
    <xf numFmtId="0" fontId="42" fillId="0" borderId="35" xfId="0" applyFont="1" applyBorder="1" applyAlignment="1">
      <alignment horizontal="center" vertical="center" shrinkToFit="1"/>
    </xf>
    <xf numFmtId="0" fontId="42" fillId="0" borderId="36" xfId="0" applyFont="1" applyBorder="1" applyAlignment="1">
      <alignment horizontal="center" vertical="center" shrinkToFit="1"/>
    </xf>
    <xf numFmtId="0" fontId="42" fillId="0" borderId="37" xfId="0" applyFont="1" applyBorder="1" applyAlignment="1">
      <alignment horizontal="center" vertical="center" shrinkToFit="1"/>
    </xf>
    <xf numFmtId="0" fontId="42" fillId="0" borderId="38" xfId="0" applyFont="1" applyBorder="1" applyAlignment="1">
      <alignment horizontal="center" vertical="center" shrinkToFit="1"/>
    </xf>
    <xf numFmtId="0" fontId="42" fillId="0" borderId="39" xfId="0" applyFont="1" applyBorder="1" applyAlignment="1">
      <alignment horizontal="center" vertical="center" shrinkToFit="1"/>
    </xf>
    <xf numFmtId="0" fontId="42" fillId="0" borderId="40" xfId="0" applyFont="1" applyBorder="1" applyAlignment="1">
      <alignment horizontal="center" vertical="center" shrinkToFit="1"/>
    </xf>
    <xf numFmtId="0" fontId="42" fillId="0" borderId="41" xfId="0" applyFont="1" applyBorder="1" applyAlignment="1">
      <alignment horizontal="center" vertical="center" shrinkToFit="1"/>
    </xf>
    <xf numFmtId="0" fontId="42" fillId="0" borderId="42" xfId="0" applyFont="1" applyBorder="1" applyAlignment="1">
      <alignment horizontal="center" vertical="center" shrinkToFit="1"/>
    </xf>
    <xf numFmtId="0" fontId="42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 shrinkToFit="1"/>
    </xf>
    <xf numFmtId="20" fontId="41" fillId="0" borderId="57" xfId="0" applyNumberFormat="1" applyFont="1" applyBorder="1" applyAlignment="1">
      <alignment horizontal="center" vertical="center" shrinkToFit="1"/>
    </xf>
    <xf numFmtId="20" fontId="41" fillId="0" borderId="59" xfId="0" applyNumberFormat="1" applyFont="1" applyBorder="1" applyAlignment="1">
      <alignment horizontal="center" vertical="center" shrinkToFit="1"/>
    </xf>
    <xf numFmtId="0" fontId="41" fillId="0" borderId="60" xfId="0" applyFont="1" applyBorder="1" applyAlignment="1">
      <alignment horizontal="center" vertical="center" shrinkToFit="1"/>
    </xf>
    <xf numFmtId="0" fontId="41" fillId="0" borderId="61" xfId="0" applyFont="1" applyBorder="1" applyAlignment="1">
      <alignment horizontal="center" vertical="center" shrinkToFit="1"/>
    </xf>
    <xf numFmtId="0" fontId="41" fillId="0" borderId="62" xfId="0" applyFont="1" applyBorder="1" applyAlignment="1">
      <alignment horizontal="center" vertical="center" shrinkToFit="1"/>
    </xf>
    <xf numFmtId="20" fontId="41" fillId="0" borderId="61" xfId="0" applyNumberFormat="1" applyFont="1" applyBorder="1" applyAlignment="1">
      <alignment horizontal="center" vertical="center" shrinkToFit="1"/>
    </xf>
    <xf numFmtId="20" fontId="41" fillId="0" borderId="6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20" fontId="41" fillId="0" borderId="19" xfId="0" applyNumberFormat="1" applyFont="1" applyBorder="1" applyAlignment="1">
      <alignment horizontal="center" vertical="center" shrinkToFit="1"/>
    </xf>
    <xf numFmtId="20" fontId="41" fillId="0" borderId="20" xfId="0" applyNumberFormat="1" applyFont="1" applyBorder="1" applyAlignment="1">
      <alignment horizontal="center" vertical="center" shrinkToFit="1"/>
    </xf>
    <xf numFmtId="0" fontId="41" fillId="0" borderId="6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"/>
  <sheetViews>
    <sheetView tabSelected="1" zoomScalePageLayoutView="0" workbookViewId="0" topLeftCell="A1">
      <selection activeCell="K13" sqref="K13"/>
    </sheetView>
  </sheetViews>
  <sheetFormatPr defaultColWidth="3.57421875" defaultRowHeight="15"/>
  <cols>
    <col min="1" max="2" width="5.00390625" style="1" customWidth="1"/>
    <col min="3" max="3" width="12.421875" style="1" customWidth="1"/>
    <col min="4" max="23" width="4.421875" style="1" customWidth="1"/>
    <col min="24" max="35" width="3.140625" style="1" customWidth="1"/>
    <col min="36" max="38" width="3.421875" style="1" customWidth="1"/>
    <col min="39" max="40" width="1.7109375" style="1" customWidth="1"/>
    <col min="41" max="41" width="3.7109375" style="1" bestFit="1" customWidth="1"/>
    <col min="42" max="45" width="3.421875" style="1" customWidth="1"/>
    <col min="46" max="47" width="1.7109375" style="1" customWidth="1"/>
    <col min="48" max="49" width="3.421875" style="1" customWidth="1"/>
    <col min="50" max="51" width="1.7109375" style="1" customWidth="1"/>
    <col min="52" max="52" width="4.421875" style="1" bestFit="1" customWidth="1"/>
    <col min="53" max="54" width="3.421875" style="1" customWidth="1"/>
    <col min="55" max="55" width="3.57421875" style="1" bestFit="1" customWidth="1"/>
    <col min="56" max="16384" width="3.421875" style="1" customWidth="1"/>
  </cols>
  <sheetData>
    <row r="1" spans="3:63" ht="21" customHeight="1">
      <c r="C1" s="67" t="s">
        <v>14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O3" s="20" t="s">
        <v>12</v>
      </c>
      <c r="P3" s="20"/>
      <c r="Q3" s="20" t="s">
        <v>13</v>
      </c>
      <c r="R3" s="20"/>
      <c r="S3" s="20"/>
      <c r="T3" s="2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3:20" ht="22.5" customHeight="1">
      <c r="C5" s="21"/>
      <c r="D5" s="23" t="str">
        <f>C7</f>
        <v>稚内</v>
      </c>
      <c r="E5" s="24"/>
      <c r="F5" s="25"/>
      <c r="G5" s="23" t="str">
        <f>C9</f>
        <v>枝幸</v>
      </c>
      <c r="H5" s="24"/>
      <c r="I5" s="25"/>
      <c r="J5" s="23" t="str">
        <f>C11</f>
        <v>稚内大谷</v>
      </c>
      <c r="K5" s="24"/>
      <c r="L5" s="25"/>
      <c r="M5" s="26" t="s">
        <v>4</v>
      </c>
      <c r="N5" s="28" t="s">
        <v>1</v>
      </c>
      <c r="O5" s="28" t="s">
        <v>3</v>
      </c>
      <c r="P5" s="28" t="s">
        <v>2</v>
      </c>
      <c r="Q5" s="28" t="s">
        <v>5</v>
      </c>
      <c r="R5" s="28" t="s">
        <v>6</v>
      </c>
      <c r="S5" s="30" t="s">
        <v>7</v>
      </c>
      <c r="T5" s="30" t="s">
        <v>8</v>
      </c>
    </row>
    <row r="6" spans="3:20" ht="22.5" customHeight="1" thickBot="1">
      <c r="C6" s="22"/>
      <c r="D6" s="32" t="s">
        <v>0</v>
      </c>
      <c r="E6" s="33"/>
      <c r="F6" s="34"/>
      <c r="G6" s="32" t="s">
        <v>0</v>
      </c>
      <c r="H6" s="33"/>
      <c r="I6" s="34"/>
      <c r="J6" s="32" t="s">
        <v>0</v>
      </c>
      <c r="K6" s="33"/>
      <c r="L6" s="34"/>
      <c r="M6" s="27"/>
      <c r="N6" s="29"/>
      <c r="O6" s="29"/>
      <c r="P6" s="29"/>
      <c r="Q6" s="29"/>
      <c r="R6" s="29"/>
      <c r="S6" s="31"/>
      <c r="T6" s="31"/>
    </row>
    <row r="7" spans="2:20" ht="22.5" customHeight="1" thickTop="1">
      <c r="B7" s="35">
        <v>1</v>
      </c>
      <c r="C7" s="14" t="s">
        <v>21</v>
      </c>
      <c r="D7" s="36"/>
      <c r="E7" s="37"/>
      <c r="F7" s="38"/>
      <c r="G7" s="42" t="str">
        <f>IF(COUNT(G8,I8)&lt;2,"",TEXT(G8-I8,"○;×;△"))</f>
        <v>×</v>
      </c>
      <c r="H7" s="43"/>
      <c r="I7" s="44"/>
      <c r="J7" s="42" t="str">
        <f>IF(COUNT(J8,L8)&lt;2,"",TEXT(J8-L8,"○;×;△"))</f>
        <v>×</v>
      </c>
      <c r="K7" s="43"/>
      <c r="L7" s="44"/>
      <c r="M7" s="73">
        <f>(N7*3)+(O7*1)</f>
        <v>0</v>
      </c>
      <c r="N7" s="75">
        <f>COUNTIF($D$7:$L$7,"○")</f>
        <v>0</v>
      </c>
      <c r="O7" s="75">
        <f>COUNTIF($D$7:$L$7,"△")</f>
        <v>0</v>
      </c>
      <c r="P7" s="75">
        <f>COUNTIF($D$7:$L$7,"×")</f>
        <v>2</v>
      </c>
      <c r="Q7" s="75">
        <f>G8+J8</f>
        <v>0</v>
      </c>
      <c r="R7" s="75">
        <f>I8+L8</f>
        <v>5</v>
      </c>
      <c r="S7" s="77">
        <f>Q7-R7</f>
        <v>-5</v>
      </c>
      <c r="T7" s="77">
        <v>3</v>
      </c>
    </row>
    <row r="8" spans="2:20" ht="22.5" customHeight="1">
      <c r="B8" s="35"/>
      <c r="C8" s="3" t="s">
        <v>0</v>
      </c>
      <c r="D8" s="39"/>
      <c r="E8" s="40"/>
      <c r="F8" s="41"/>
      <c r="G8" s="4">
        <v>0</v>
      </c>
      <c r="H8" s="5" t="s">
        <v>9</v>
      </c>
      <c r="I8" s="6">
        <v>1</v>
      </c>
      <c r="J8" s="4">
        <v>0</v>
      </c>
      <c r="K8" s="5" t="s">
        <v>9</v>
      </c>
      <c r="L8" s="6">
        <v>4</v>
      </c>
      <c r="M8" s="74"/>
      <c r="N8" s="76"/>
      <c r="O8" s="76"/>
      <c r="P8" s="76"/>
      <c r="Q8" s="76"/>
      <c r="R8" s="76"/>
      <c r="S8" s="78"/>
      <c r="T8" s="78"/>
    </row>
    <row r="9" spans="2:20" ht="22.5" customHeight="1">
      <c r="B9" s="35">
        <v>2</v>
      </c>
      <c r="C9" s="14" t="s">
        <v>22</v>
      </c>
      <c r="D9" s="45" t="str">
        <f>IF(COUNT(D10,F10)&lt;2,"",TEXT(D10-F10,"○;×;△"))</f>
        <v>○</v>
      </c>
      <c r="E9" s="46"/>
      <c r="F9" s="47"/>
      <c r="G9" s="48"/>
      <c r="H9" s="49"/>
      <c r="I9" s="50"/>
      <c r="J9" s="54" t="str">
        <f>IF(COUNT(J10,L10)&lt;2,"",TEXT(J10-L10,"○;×;△"))</f>
        <v>×</v>
      </c>
      <c r="K9" s="46"/>
      <c r="L9" s="47"/>
      <c r="M9" s="73">
        <f>(N9*3)+(O9*1)</f>
        <v>3</v>
      </c>
      <c r="N9" s="75">
        <f>COUNTIF($D$9:$L$9,"○")</f>
        <v>1</v>
      </c>
      <c r="O9" s="75">
        <f>COUNTIF($D$9:$L$9,"△")</f>
        <v>0</v>
      </c>
      <c r="P9" s="75">
        <f>COUNTIF($D$9:$L$9,"×")</f>
        <v>1</v>
      </c>
      <c r="Q9" s="75">
        <f>D10+J10</f>
        <v>1</v>
      </c>
      <c r="R9" s="75">
        <f>F10+L10</f>
        <v>6</v>
      </c>
      <c r="S9" s="77">
        <f>Q9-R9</f>
        <v>-5</v>
      </c>
      <c r="T9" s="78">
        <v>2</v>
      </c>
    </row>
    <row r="10" spans="2:20" ht="22.5" customHeight="1">
      <c r="B10" s="35"/>
      <c r="C10" s="3" t="s">
        <v>0</v>
      </c>
      <c r="D10" s="15">
        <v>1</v>
      </c>
      <c r="E10" s="15" t="s">
        <v>9</v>
      </c>
      <c r="F10" s="16">
        <v>0</v>
      </c>
      <c r="G10" s="51"/>
      <c r="H10" s="52"/>
      <c r="I10" s="53"/>
      <c r="J10" s="15">
        <v>0</v>
      </c>
      <c r="K10" s="15" t="s">
        <v>9</v>
      </c>
      <c r="L10" s="16">
        <v>6</v>
      </c>
      <c r="M10" s="74"/>
      <c r="N10" s="76"/>
      <c r="O10" s="76"/>
      <c r="P10" s="76"/>
      <c r="Q10" s="76"/>
      <c r="R10" s="76"/>
      <c r="S10" s="78"/>
      <c r="T10" s="78"/>
    </row>
    <row r="11" spans="2:20" ht="22.5" customHeight="1">
      <c r="B11" s="35">
        <v>3</v>
      </c>
      <c r="C11" s="14" t="s">
        <v>23</v>
      </c>
      <c r="D11" s="54" t="str">
        <f>IF(COUNT(D12,F12)&lt;2,"",TEXT(D12-F12,"○;×;△"))</f>
        <v>○</v>
      </c>
      <c r="E11" s="46"/>
      <c r="F11" s="47"/>
      <c r="G11" s="54" t="str">
        <f>IF(COUNT(G12,I12)&lt;2,"",TEXT(G12-I12,"○;×;△"))</f>
        <v>○</v>
      </c>
      <c r="H11" s="46"/>
      <c r="I11" s="47"/>
      <c r="J11" s="48"/>
      <c r="K11" s="49"/>
      <c r="L11" s="50"/>
      <c r="M11" s="73">
        <f>(N11*3)+(O11*1)</f>
        <v>6</v>
      </c>
      <c r="N11" s="75">
        <f>COUNTIF($D$11:$L$11,"○")</f>
        <v>2</v>
      </c>
      <c r="O11" s="75">
        <f>COUNTIF($D$11:$L$11,"△")</f>
        <v>0</v>
      </c>
      <c r="P11" s="75">
        <f>COUNTIF($D$11:$L$11,"×")</f>
        <v>0</v>
      </c>
      <c r="Q11" s="75">
        <f>G12+D12</f>
        <v>10</v>
      </c>
      <c r="R11" s="75">
        <f>I12+F12</f>
        <v>0</v>
      </c>
      <c r="S11" s="77">
        <f>Q11-R11</f>
        <v>10</v>
      </c>
      <c r="T11" s="78">
        <v>1</v>
      </c>
    </row>
    <row r="12" spans="2:20" ht="22.5" customHeight="1" thickBot="1">
      <c r="B12" s="35"/>
      <c r="C12" s="7" t="s">
        <v>0</v>
      </c>
      <c r="D12" s="17">
        <v>4</v>
      </c>
      <c r="E12" s="17" t="s">
        <v>9</v>
      </c>
      <c r="F12" s="18">
        <v>0</v>
      </c>
      <c r="G12" s="17">
        <v>6</v>
      </c>
      <c r="H12" s="17" t="s">
        <v>9</v>
      </c>
      <c r="I12" s="18">
        <v>0</v>
      </c>
      <c r="J12" s="55"/>
      <c r="K12" s="56"/>
      <c r="L12" s="57"/>
      <c r="M12" s="81"/>
      <c r="N12" s="79"/>
      <c r="O12" s="79"/>
      <c r="P12" s="79"/>
      <c r="Q12" s="79"/>
      <c r="R12" s="79"/>
      <c r="S12" s="80"/>
      <c r="T12" s="80"/>
    </row>
    <row r="13" spans="8:17" ht="21" customHeight="1" thickBot="1">
      <c r="H13" s="8"/>
      <c r="I13" s="8"/>
      <c r="J13" s="8"/>
      <c r="O13" s="8"/>
      <c r="P13" s="8"/>
      <c r="Q13" s="8"/>
    </row>
    <row r="14" spans="2:19" ht="22.5" customHeight="1" thickBot="1">
      <c r="B14" s="19" t="s">
        <v>17</v>
      </c>
      <c r="C14" s="9" t="s">
        <v>15</v>
      </c>
      <c r="D14" s="58" t="s">
        <v>10</v>
      </c>
      <c r="E14" s="58"/>
      <c r="F14" s="60">
        <v>0.4166666666666667</v>
      </c>
      <c r="G14" s="61"/>
      <c r="H14" s="62" t="str">
        <f>C7</f>
        <v>稚内</v>
      </c>
      <c r="I14" s="58"/>
      <c r="J14" s="58"/>
      <c r="K14" s="58" t="s">
        <v>0</v>
      </c>
      <c r="L14" s="58"/>
      <c r="M14" s="58" t="s">
        <v>11</v>
      </c>
      <c r="N14" s="58"/>
      <c r="O14" s="58" t="str">
        <f>C9</f>
        <v>枝幸</v>
      </c>
      <c r="P14" s="58"/>
      <c r="Q14" s="58"/>
      <c r="R14" s="58" t="s">
        <v>0</v>
      </c>
      <c r="S14" s="59"/>
    </row>
    <row r="15" spans="2:19" ht="22.5" customHeight="1" thickBot="1" thickTop="1">
      <c r="B15" s="19" t="s">
        <v>18</v>
      </c>
      <c r="C15" s="10" t="s">
        <v>16</v>
      </c>
      <c r="D15" s="63" t="s">
        <v>10</v>
      </c>
      <c r="E15" s="63"/>
      <c r="F15" s="65">
        <v>0.4166666666666667</v>
      </c>
      <c r="G15" s="66"/>
      <c r="H15" s="63" t="str">
        <f>C9</f>
        <v>枝幸</v>
      </c>
      <c r="I15" s="63"/>
      <c r="J15" s="63"/>
      <c r="K15" s="63" t="s">
        <v>0</v>
      </c>
      <c r="L15" s="63"/>
      <c r="M15" s="63" t="s">
        <v>11</v>
      </c>
      <c r="N15" s="63"/>
      <c r="O15" s="63" t="str">
        <f>C11</f>
        <v>稚内大谷</v>
      </c>
      <c r="P15" s="63"/>
      <c r="Q15" s="63"/>
      <c r="R15" s="63" t="s">
        <v>0</v>
      </c>
      <c r="S15" s="64"/>
    </row>
    <row r="16" spans="2:19" ht="22.5" customHeight="1" thickBot="1" thickTop="1">
      <c r="B16" s="19" t="s">
        <v>19</v>
      </c>
      <c r="C16" s="11" t="s">
        <v>20</v>
      </c>
      <c r="D16" s="69" t="s">
        <v>10</v>
      </c>
      <c r="E16" s="69"/>
      <c r="F16" s="70">
        <v>0.4166666666666667</v>
      </c>
      <c r="G16" s="71"/>
      <c r="H16" s="69" t="str">
        <f>C7</f>
        <v>稚内</v>
      </c>
      <c r="I16" s="69"/>
      <c r="J16" s="69"/>
      <c r="K16" s="69" t="s">
        <v>0</v>
      </c>
      <c r="L16" s="69"/>
      <c r="M16" s="69" t="s">
        <v>11</v>
      </c>
      <c r="N16" s="69"/>
      <c r="O16" s="69" t="str">
        <f>C11</f>
        <v>稚内大谷</v>
      </c>
      <c r="P16" s="69"/>
      <c r="Q16" s="69"/>
      <c r="R16" s="69" t="s">
        <v>0</v>
      </c>
      <c r="S16" s="72"/>
    </row>
    <row r="17" spans="3:19" ht="21" customHeight="1">
      <c r="C17" s="68"/>
      <c r="D17" s="6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spans="1:80" s="13" customFormat="1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ht="19.5" customHeight="1"/>
  </sheetData>
  <sheetProtection/>
  <protectedRanges>
    <protectedRange sqref="C7 C9 C11" name="範囲2"/>
    <protectedRange sqref="G8 I8:J8 T7:T12 J10 L10 L8" name="範囲1"/>
  </protectedRanges>
  <mergeCells count="76">
    <mergeCell ref="R16:S16"/>
    <mergeCell ref="C17:D17"/>
    <mergeCell ref="D16:E16"/>
    <mergeCell ref="F16:G16"/>
    <mergeCell ref="H16:J16"/>
    <mergeCell ref="K16:L16"/>
    <mergeCell ref="M16:N16"/>
    <mergeCell ref="O16:Q16"/>
    <mergeCell ref="R14:S14"/>
    <mergeCell ref="D15:E15"/>
    <mergeCell ref="F15:G15"/>
    <mergeCell ref="H15:J15"/>
    <mergeCell ref="K15:L15"/>
    <mergeCell ref="M15:N15"/>
    <mergeCell ref="O15:Q15"/>
    <mergeCell ref="R15:S15"/>
    <mergeCell ref="D14:E14"/>
    <mergeCell ref="F14:G14"/>
    <mergeCell ref="H14:J14"/>
    <mergeCell ref="K14:L14"/>
    <mergeCell ref="M14:N14"/>
    <mergeCell ref="O14:Q14"/>
    <mergeCell ref="O11:O12"/>
    <mergeCell ref="P11:P12"/>
    <mergeCell ref="Q11:Q12"/>
    <mergeCell ref="R11:R12"/>
    <mergeCell ref="S11:S12"/>
    <mergeCell ref="T11:T12"/>
    <mergeCell ref="B11:B12"/>
    <mergeCell ref="D11:F11"/>
    <mergeCell ref="G11:I11"/>
    <mergeCell ref="J11:L12"/>
    <mergeCell ref="M11:M12"/>
    <mergeCell ref="N11:N12"/>
    <mergeCell ref="O9:O10"/>
    <mergeCell ref="P9:P10"/>
    <mergeCell ref="Q9:Q10"/>
    <mergeCell ref="R9:R10"/>
    <mergeCell ref="S9:S10"/>
    <mergeCell ref="T9:T10"/>
    <mergeCell ref="B9:B10"/>
    <mergeCell ref="D9:F9"/>
    <mergeCell ref="G9:I10"/>
    <mergeCell ref="J9:L9"/>
    <mergeCell ref="M9:M10"/>
    <mergeCell ref="N9:N10"/>
    <mergeCell ref="O7:O8"/>
    <mergeCell ref="P7:P8"/>
    <mergeCell ref="Q7:Q8"/>
    <mergeCell ref="R7:R8"/>
    <mergeCell ref="S7:S8"/>
    <mergeCell ref="T7:T8"/>
    <mergeCell ref="B7:B8"/>
    <mergeCell ref="D7:F8"/>
    <mergeCell ref="G7:I7"/>
    <mergeCell ref="J7:L7"/>
    <mergeCell ref="M7:M8"/>
    <mergeCell ref="N7:N8"/>
    <mergeCell ref="P5:P6"/>
    <mergeCell ref="Q5:Q6"/>
    <mergeCell ref="R5:R6"/>
    <mergeCell ref="S5:S6"/>
    <mergeCell ref="T5:T6"/>
    <mergeCell ref="D6:F6"/>
    <mergeCell ref="G6:I6"/>
    <mergeCell ref="J6:L6"/>
    <mergeCell ref="C1:T1"/>
    <mergeCell ref="O3:P3"/>
    <mergeCell ref="Q3:T3"/>
    <mergeCell ref="C5:C6"/>
    <mergeCell ref="D5:F5"/>
    <mergeCell ref="G5:I5"/>
    <mergeCell ref="J5:L5"/>
    <mergeCell ref="M5:M6"/>
    <mergeCell ref="N5:N6"/>
    <mergeCell ref="O5:O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IMAOKA SHUNZEE</dc:creator>
  <cp:keywords/>
  <dc:description/>
  <cp:lastModifiedBy>TH-19</cp:lastModifiedBy>
  <cp:lastPrinted>2018-08-25T03:51:29Z</cp:lastPrinted>
  <dcterms:created xsi:type="dcterms:W3CDTF">2008-04-27T07:12:25Z</dcterms:created>
  <dcterms:modified xsi:type="dcterms:W3CDTF">2018-09-02T06:01:49Z</dcterms:modified>
  <cp:category/>
  <cp:version/>
  <cp:contentType/>
  <cp:contentStatus/>
</cp:coreProperties>
</file>